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19875" windowHeight="84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7" i="1" l="1"/>
  <c r="C17" i="1"/>
  <c r="H16" i="1"/>
  <c r="F16" i="1"/>
  <c r="G16" i="1" s="1"/>
  <c r="H15" i="1"/>
  <c r="G15" i="1"/>
  <c r="F15" i="1"/>
  <c r="H14" i="1"/>
  <c r="G14" i="1"/>
  <c r="F14" i="1"/>
  <c r="H13" i="1"/>
  <c r="F13" i="1"/>
  <c r="G13" i="1" s="1"/>
  <c r="H12" i="1"/>
  <c r="F12" i="1"/>
  <c r="G12" i="1" s="1"/>
  <c r="H11" i="1"/>
  <c r="G11" i="1"/>
  <c r="F11" i="1"/>
  <c r="H10" i="1"/>
  <c r="G10" i="1"/>
  <c r="F10" i="1"/>
  <c r="H9" i="1"/>
  <c r="F9" i="1"/>
  <c r="G9" i="1" s="1"/>
  <c r="H8" i="1"/>
  <c r="F8" i="1"/>
  <c r="G8" i="1" s="1"/>
  <c r="H7" i="1"/>
  <c r="H17" i="1" s="1"/>
  <c r="G7" i="1"/>
  <c r="F7" i="1"/>
  <c r="H6" i="1"/>
  <c r="G6" i="1"/>
  <c r="F6" i="1"/>
  <c r="H5" i="1"/>
  <c r="F5" i="1"/>
  <c r="F17" i="1" s="1"/>
  <c r="G5" i="1" l="1"/>
  <c r="G17" i="1" s="1"/>
  <c r="C19" i="1" s="1"/>
  <c r="C20" i="1" s="1"/>
  <c r="C26" i="1" l="1"/>
  <c r="E26" i="1" s="1"/>
  <c r="C25" i="1"/>
  <c r="E25" i="1" s="1"/>
  <c r="C23" i="1"/>
  <c r="E23" i="1" s="1"/>
  <c r="C24" i="1"/>
  <c r="E24" i="1" s="1"/>
</calcChain>
</file>

<file path=xl/sharedStrings.xml><?xml version="1.0" encoding="utf-8"?>
<sst xmlns="http://schemas.openxmlformats.org/spreadsheetml/2006/main" count="25" uniqueCount="25">
  <si>
    <t>n</t>
  </si>
  <si>
    <t>Period (t)</t>
  </si>
  <si>
    <t>Quarter</t>
  </si>
  <si>
    <t>Seasonal Indices</t>
  </si>
  <si>
    <t>Deseasonalized Sales (y)</t>
  </si>
  <si>
    <t>t*y</t>
  </si>
  <si>
    <t>b</t>
  </si>
  <si>
    <t>a</t>
  </si>
  <si>
    <t>Deseasonalized forecast</t>
  </si>
  <si>
    <t>Seasonalized forecast</t>
  </si>
  <si>
    <t>Year</t>
  </si>
  <si>
    <t xml:space="preserve">Actual Sales </t>
  </si>
  <si>
    <r>
      <t>t</t>
    </r>
    <r>
      <rPr>
        <vertAlign val="superscript"/>
        <sz val="11"/>
        <color theme="1"/>
        <rFont val="Calibri"/>
        <family val="2"/>
        <scheme val="minor"/>
      </rPr>
      <t>2</t>
    </r>
  </si>
  <si>
    <t>Slope</t>
  </si>
  <si>
    <t>Intercept</t>
  </si>
  <si>
    <t>The Linear Trend equation is : 106.45 + 1.85 * t</t>
  </si>
  <si>
    <t>Period</t>
  </si>
  <si>
    <t>Seasonal Index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</si>
  <si>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13</t>
    </r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</si>
  <si>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</si>
  <si>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</si>
  <si>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/>
    </r>
  </si>
  <si>
    <t>=(D5/E5)</t>
  </si>
  <si>
    <t>=(C23*D23)</t>
  </si>
  <si>
    <t>Chapter-13-Solved Problem-6-Linear Trend Multiplicative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</si>
</sst>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  <xf numFmtId="2" fontId="3" fillId="0" borderId="0" xfId="0" applyNumberFormat="1" applyFont="1"/>
    <xf numFmtId="164" fontId="3" fillId="0" borderId="0" xfId="0" applyNumberFormat="1" applyFont="1"/>
    <xf numFmtId="0" fontId="5" fillId="0" borderId="0" xfId="0" quotePrefix="1" applyFont="1"/>
    <xf numFmtId="0" fontId="5" fillId="0" borderId="0" xfId="0" quotePrefix="1" applyFont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1</xdr:row>
      <xdr:rowOff>171450</xdr:rowOff>
    </xdr:from>
    <xdr:to>
      <xdr:col>5</xdr:col>
      <xdr:colOff>1247775</xdr:colOff>
      <xdr:row>4</xdr:row>
      <xdr:rowOff>66675</xdr:rowOff>
    </xdr:to>
    <xdr:cxnSp macro="">
      <xdr:nvCxnSpPr>
        <xdr:cNvPr id="3" name="Straight Arrow Connector 2"/>
        <xdr:cNvCxnSpPr/>
      </xdr:nvCxnSpPr>
      <xdr:spPr>
        <a:xfrm flipH="1" flipV="1">
          <a:off x="5629275" y="361950"/>
          <a:ext cx="685800" cy="4953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21</xdr:row>
      <xdr:rowOff>171450</xdr:rowOff>
    </xdr:from>
    <xdr:to>
      <xdr:col>5</xdr:col>
      <xdr:colOff>914400</xdr:colOff>
      <xdr:row>22</xdr:row>
      <xdr:rowOff>123825</xdr:rowOff>
    </xdr:to>
    <xdr:cxnSp macro="">
      <xdr:nvCxnSpPr>
        <xdr:cNvPr id="5" name="Straight Arrow Connector 4"/>
        <xdr:cNvCxnSpPr/>
      </xdr:nvCxnSpPr>
      <xdr:spPr>
        <a:xfrm flipV="1">
          <a:off x="5076825" y="4200525"/>
          <a:ext cx="904875" cy="1428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F24" sqref="F24"/>
    </sheetView>
  </sheetViews>
  <sheetFormatPr defaultRowHeight="15" x14ac:dyDescent="0.25"/>
  <cols>
    <col min="3" max="3" width="22.85546875" bestFit="1" customWidth="1"/>
    <col min="4" max="4" width="14.42578125" bestFit="1" customWidth="1"/>
    <col min="5" max="5" width="20.42578125" bestFit="1" customWidth="1"/>
    <col min="6" max="6" width="23.140625" bestFit="1" customWidth="1"/>
    <col min="8" max="8" width="20.42578125" bestFit="1" customWidth="1"/>
  </cols>
  <sheetData>
    <row r="1" spans="1:8" x14ac:dyDescent="0.25">
      <c r="A1" s="1" t="s">
        <v>24</v>
      </c>
    </row>
    <row r="2" spans="1:8" x14ac:dyDescent="0.25">
      <c r="F2" s="6" t="s">
        <v>22</v>
      </c>
    </row>
    <row r="3" spans="1:8" x14ac:dyDescent="0.25">
      <c r="C3" t="s">
        <v>0</v>
      </c>
      <c r="D3">
        <v>12</v>
      </c>
    </row>
    <row r="4" spans="1:8" ht="17.25" x14ac:dyDescent="0.25">
      <c r="A4" t="s">
        <v>10</v>
      </c>
      <c r="B4" t="s">
        <v>2</v>
      </c>
      <c r="C4" t="s">
        <v>1</v>
      </c>
      <c r="D4" t="s">
        <v>11</v>
      </c>
      <c r="E4" t="s">
        <v>3</v>
      </c>
      <c r="F4" t="s">
        <v>4</v>
      </c>
      <c r="G4" t="s">
        <v>5</v>
      </c>
      <c r="H4" t="s">
        <v>12</v>
      </c>
    </row>
    <row r="5" spans="1:8" x14ac:dyDescent="0.25">
      <c r="A5">
        <v>2010</v>
      </c>
      <c r="B5">
        <v>1</v>
      </c>
      <c r="C5">
        <v>1</v>
      </c>
      <c r="D5">
        <v>70</v>
      </c>
      <c r="E5">
        <v>0.7</v>
      </c>
      <c r="F5" s="2">
        <f>(D5/E5)</f>
        <v>100</v>
      </c>
      <c r="G5">
        <f>(C5*F5)</f>
        <v>100</v>
      </c>
      <c r="H5">
        <f>(C5*C5)</f>
        <v>1</v>
      </c>
    </row>
    <row r="6" spans="1:8" x14ac:dyDescent="0.25">
      <c r="B6">
        <v>2</v>
      </c>
      <c r="C6">
        <v>2</v>
      </c>
      <c r="D6">
        <v>120</v>
      </c>
      <c r="E6">
        <v>1.1000000000000001</v>
      </c>
      <c r="F6" s="2">
        <f t="shared" ref="F6:F16" si="0">(D6/E6)</f>
        <v>109.09090909090908</v>
      </c>
      <c r="G6">
        <f t="shared" ref="G6:G16" si="1">(C6*F6)</f>
        <v>218.18181818181816</v>
      </c>
      <c r="H6">
        <f t="shared" ref="H6:H16" si="2">(C6*C6)</f>
        <v>4</v>
      </c>
    </row>
    <row r="7" spans="1:8" x14ac:dyDescent="0.25">
      <c r="B7">
        <v>3</v>
      </c>
      <c r="C7">
        <v>3</v>
      </c>
      <c r="D7">
        <v>150</v>
      </c>
      <c r="E7">
        <v>1.3</v>
      </c>
      <c r="F7" s="2">
        <f t="shared" si="0"/>
        <v>115.38461538461539</v>
      </c>
      <c r="G7">
        <f t="shared" si="1"/>
        <v>346.15384615384619</v>
      </c>
      <c r="H7">
        <f t="shared" si="2"/>
        <v>9</v>
      </c>
    </row>
    <row r="8" spans="1:8" x14ac:dyDescent="0.25">
      <c r="B8">
        <v>4</v>
      </c>
      <c r="C8">
        <v>4</v>
      </c>
      <c r="D8">
        <v>100</v>
      </c>
      <c r="E8">
        <v>0.9</v>
      </c>
      <c r="F8" s="2">
        <f t="shared" si="0"/>
        <v>111.11111111111111</v>
      </c>
      <c r="G8">
        <f t="shared" si="1"/>
        <v>444.44444444444446</v>
      </c>
      <c r="H8">
        <f t="shared" si="2"/>
        <v>16</v>
      </c>
    </row>
    <row r="9" spans="1:8" x14ac:dyDescent="0.25">
      <c r="A9">
        <v>2011</v>
      </c>
      <c r="B9">
        <v>1</v>
      </c>
      <c r="C9">
        <v>5</v>
      </c>
      <c r="D9">
        <v>85</v>
      </c>
      <c r="E9">
        <v>0.7</v>
      </c>
      <c r="F9" s="2">
        <f t="shared" si="0"/>
        <v>121.42857142857143</v>
      </c>
      <c r="G9">
        <f t="shared" si="1"/>
        <v>607.14285714285711</v>
      </c>
      <c r="H9">
        <f t="shared" si="2"/>
        <v>25</v>
      </c>
    </row>
    <row r="10" spans="1:8" x14ac:dyDescent="0.25">
      <c r="B10">
        <v>2</v>
      </c>
      <c r="C10">
        <v>6</v>
      </c>
      <c r="D10">
        <v>135</v>
      </c>
      <c r="E10">
        <v>1.1000000000000001</v>
      </c>
      <c r="F10" s="2">
        <f t="shared" si="0"/>
        <v>122.72727272727272</v>
      </c>
      <c r="G10">
        <f t="shared" si="1"/>
        <v>736.36363636363626</v>
      </c>
      <c r="H10">
        <f t="shared" si="2"/>
        <v>36</v>
      </c>
    </row>
    <row r="11" spans="1:8" x14ac:dyDescent="0.25">
      <c r="B11">
        <v>3</v>
      </c>
      <c r="C11">
        <v>7</v>
      </c>
      <c r="D11">
        <v>165</v>
      </c>
      <c r="E11">
        <v>1.3</v>
      </c>
      <c r="F11" s="2">
        <f t="shared" si="0"/>
        <v>126.92307692307692</v>
      </c>
      <c r="G11">
        <f t="shared" si="1"/>
        <v>888.46153846153845</v>
      </c>
      <c r="H11">
        <f t="shared" si="2"/>
        <v>49</v>
      </c>
    </row>
    <row r="12" spans="1:8" x14ac:dyDescent="0.25">
      <c r="B12">
        <v>4</v>
      </c>
      <c r="C12">
        <v>8</v>
      </c>
      <c r="D12">
        <v>95</v>
      </c>
      <c r="E12">
        <v>0.9</v>
      </c>
      <c r="F12" s="2">
        <f t="shared" si="0"/>
        <v>105.55555555555556</v>
      </c>
      <c r="G12">
        <f t="shared" si="1"/>
        <v>844.44444444444446</v>
      </c>
      <c r="H12">
        <f t="shared" si="2"/>
        <v>64</v>
      </c>
    </row>
    <row r="13" spans="1:8" x14ac:dyDescent="0.25">
      <c r="A13">
        <v>2012</v>
      </c>
      <c r="B13">
        <v>1</v>
      </c>
      <c r="C13">
        <v>9</v>
      </c>
      <c r="D13">
        <v>90</v>
      </c>
      <c r="E13">
        <v>0.7</v>
      </c>
      <c r="F13" s="2">
        <f t="shared" si="0"/>
        <v>128.57142857142858</v>
      </c>
      <c r="G13">
        <f t="shared" si="1"/>
        <v>1157.1428571428573</v>
      </c>
      <c r="H13">
        <f t="shared" si="2"/>
        <v>81</v>
      </c>
    </row>
    <row r="14" spans="1:8" x14ac:dyDescent="0.25">
      <c r="B14">
        <v>2</v>
      </c>
      <c r="C14">
        <v>10</v>
      </c>
      <c r="D14">
        <v>140</v>
      </c>
      <c r="E14">
        <v>1.1000000000000001</v>
      </c>
      <c r="F14" s="2">
        <f t="shared" si="0"/>
        <v>127.27272727272727</v>
      </c>
      <c r="G14">
        <f t="shared" si="1"/>
        <v>1272.7272727272727</v>
      </c>
      <c r="H14">
        <f t="shared" si="2"/>
        <v>100</v>
      </c>
    </row>
    <row r="15" spans="1:8" x14ac:dyDescent="0.25">
      <c r="B15">
        <v>3</v>
      </c>
      <c r="C15">
        <v>11</v>
      </c>
      <c r="D15">
        <v>200</v>
      </c>
      <c r="E15">
        <v>1.3</v>
      </c>
      <c r="F15" s="2">
        <f t="shared" si="0"/>
        <v>153.84615384615384</v>
      </c>
      <c r="G15">
        <f t="shared" si="1"/>
        <v>1692.3076923076922</v>
      </c>
      <c r="H15">
        <f t="shared" si="2"/>
        <v>121</v>
      </c>
    </row>
    <row r="16" spans="1:8" x14ac:dyDescent="0.25">
      <c r="B16">
        <v>4</v>
      </c>
      <c r="C16">
        <v>12</v>
      </c>
      <c r="D16">
        <v>90</v>
      </c>
      <c r="E16">
        <v>0.9</v>
      </c>
      <c r="F16" s="2">
        <f t="shared" si="0"/>
        <v>100</v>
      </c>
      <c r="G16">
        <f t="shared" si="1"/>
        <v>1200</v>
      </c>
      <c r="H16">
        <f t="shared" si="2"/>
        <v>144</v>
      </c>
    </row>
    <row r="17" spans="1:8" x14ac:dyDescent="0.25">
      <c r="C17">
        <f>SUM(C5:C16)</f>
        <v>78</v>
      </c>
      <c r="D17">
        <f>SUM(D5:D16)</f>
        <v>1440</v>
      </c>
      <c r="F17" s="2">
        <f>SUM(F5:F16)</f>
        <v>1421.9114219114219</v>
      </c>
      <c r="G17" s="2">
        <f>SUM(G5:G16)</f>
        <v>9507.3704073704084</v>
      </c>
      <c r="H17">
        <f>SUM(H5:H16)</f>
        <v>650</v>
      </c>
    </row>
    <row r="19" spans="1:8" x14ac:dyDescent="0.25">
      <c r="A19" s="3" t="s">
        <v>13</v>
      </c>
      <c r="B19" s="3" t="s">
        <v>6</v>
      </c>
      <c r="C19" s="4">
        <f>(($D$3*$G$17)-($C$17*$F$17))/(($D$3*$H$17)-($C$17*$C$17))</f>
        <v>1.8527703842389258</v>
      </c>
    </row>
    <row r="20" spans="1:8" x14ac:dyDescent="0.25">
      <c r="A20" s="3" t="s">
        <v>14</v>
      </c>
      <c r="B20" s="3" t="s">
        <v>7</v>
      </c>
      <c r="C20" s="4">
        <f>($F$17-($C$19*$C$17))/$D$3</f>
        <v>106.44961099506548</v>
      </c>
    </row>
    <row r="21" spans="1:8" x14ac:dyDescent="0.25">
      <c r="A21" s="8" t="s">
        <v>15</v>
      </c>
      <c r="B21" s="8"/>
      <c r="C21" s="8"/>
      <c r="D21" s="8"/>
    </row>
    <row r="22" spans="1:8" x14ac:dyDescent="0.25">
      <c r="B22" s="3" t="s">
        <v>16</v>
      </c>
      <c r="C22" s="3" t="s">
        <v>8</v>
      </c>
      <c r="D22" s="3" t="s">
        <v>17</v>
      </c>
      <c r="E22" s="3" t="s">
        <v>9</v>
      </c>
      <c r="F22" s="7" t="s">
        <v>23</v>
      </c>
    </row>
    <row r="23" spans="1:8" ht="18" x14ac:dyDescent="0.35">
      <c r="B23" s="3" t="s">
        <v>18</v>
      </c>
      <c r="C23" s="5">
        <f>($C$20+($C$19*13))</f>
        <v>130.53562599017152</v>
      </c>
      <c r="D23" s="3">
        <v>0.7</v>
      </c>
      <c r="E23" s="5">
        <f>(C23*D23)</f>
        <v>91.374938193120059</v>
      </c>
    </row>
    <row r="24" spans="1:8" ht="18" x14ac:dyDescent="0.35">
      <c r="B24" s="3" t="s">
        <v>19</v>
      </c>
      <c r="C24" s="5">
        <f>($C$20+($C$19*14))</f>
        <v>132.38839637441043</v>
      </c>
      <c r="D24" s="3">
        <v>1.1000000000000001</v>
      </c>
      <c r="E24" s="5">
        <f t="shared" ref="E24:E26" si="3">(C24*D24)</f>
        <v>145.62723601185149</v>
      </c>
    </row>
    <row r="25" spans="1:8" ht="18" x14ac:dyDescent="0.35">
      <c r="B25" s="3" t="s">
        <v>20</v>
      </c>
      <c r="C25" s="5">
        <f>($C$20+($C$19*15))</f>
        <v>134.24116675864937</v>
      </c>
      <c r="D25" s="3">
        <v>1.3</v>
      </c>
      <c r="E25" s="5">
        <f t="shared" si="3"/>
        <v>174.5135167862442</v>
      </c>
    </row>
    <row r="26" spans="1:8" ht="18" x14ac:dyDescent="0.35">
      <c r="B26" s="3" t="s">
        <v>21</v>
      </c>
      <c r="C26" s="5">
        <f>($C$20+($C$19*16))</f>
        <v>136.09393714288831</v>
      </c>
      <c r="D26" s="3">
        <v>0.9</v>
      </c>
      <c r="E26" s="5">
        <f t="shared" si="3"/>
        <v>122.48454342859948</v>
      </c>
    </row>
  </sheetData>
  <mergeCells count="1">
    <mergeCell ref="A21:D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2013-06-16T23:34:48Z</dcterms:created>
  <dcterms:modified xsi:type="dcterms:W3CDTF">2016-12-20T21:34:50Z</dcterms:modified>
</cp:coreProperties>
</file>